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<sst xmlns="http://schemas.openxmlformats.org/spreadsheetml/2006/main" count="174" uniqueCount="109">
  <si>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</si>
  <si>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</si>
  <si>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</si>
  <si>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</si>
  <si>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</si>
  <si>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</si>
  <si>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</si>
  <si>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</si>
  <si>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</si>
  <si>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</si>
  <si>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</si>
  <si>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</si>
  <si>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</si>
  <si>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</si>
  <si>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</si>
  <si>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</si>
  <si>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</si>
  <si>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</si>
  <si>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</si>
  <si>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</si>
  <si>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</si>
  <si>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</si>
  <si>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</si>
  <si>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</si>
  <si>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</si>
  <si>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</si>
  <si>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</si>
  <si>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</si>
  <si>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</si>
  <si>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</si>
  <si>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</si>
  <si>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</si>
  <si>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</si>
  <si>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</si>
  <si>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</si>
  <si>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</si>
  <si>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</si>
  <si>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</si>
  <si>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</si>
  <si>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</si>
  <si>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</si>
  <si>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</si>
  <si>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</si>
  <si>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</si>
  <si>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</si>
  <si>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</si>
  <si>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</si>
  <si>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</si>
  <si>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</si>
  <si>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</si>
  <si>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</si>
  <si>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</si>
  <si>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</si>
  <si>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</si>
  <si>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</si>
  <si>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</si>
  <si>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</si>
  <si>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</si>
  <si>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</si>
  <si>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</si>
  <si>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</si>
  <si>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</si>
  <si>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</si>
  <si>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</si>
  <si>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</si>
  <si>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</si>
  <si>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</si>
  <si>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</si>
  <si>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</si>
  <si>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</si>
  <si>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</si>
  <si>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</si>
  <si>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</si>
  <si>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</si>
  <si>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</si>
  <si>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</si>
  <si>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</si>
  <si>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</si>
  <si>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</si>
  <si>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</si>
  <si>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</si>
  <si>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</si>
  <si>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</si>
  <si>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</si>
  <si>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</si>
  <si>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</si>
  <si>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</si>
  <si>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</si>
  <si>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</si>
  <si>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Consolidation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</si>
  <si>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</si>
  <si>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</si>
  <si>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</si>
  <si>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</si>
  <si>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</si>
  <si>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Cash and cash deposits</t>
  </si>
  <si>
    <t>Bank and other borrowings</t>
  </si>
  <si>
    <t>Financial Report for the year ended 31 December 2004)</t>
  </si>
  <si>
    <t>31/12/04</t>
  </si>
  <si>
    <t>the Annual Financial Report for the year ended 31 December 2004)</t>
  </si>
  <si>
    <t>Annual Financial Report for the year ended 31 December 2004)</t>
  </si>
  <si>
    <t>Quarterly Report on consolidated results for the third quarter ended 30/09/2005.</t>
  </si>
  <si>
    <t>30/09/05</t>
  </si>
  <si>
    <t>30/09/04</t>
  </si>
  <si>
    <t>ended 30/09/05</t>
  </si>
  <si>
    <t>ended 30/09/04</t>
  </si>
  <si>
    <t>Net cash flows used in investing activities</t>
  </si>
  <si>
    <t>Net cash flows used in financing activities</t>
  </si>
  <si>
    <t>Net Tangible Assets Per Share (RM)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</si>
</sst>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5" xfId="15" applyNumberFormat="1" applyBorder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43" fontId="0" fillId="0" borderId="0" xfId="15" applyNumberFormat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5">
      <selection activeCell="F28" sqref="F28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77</v>
      </c>
    </row>
    <row r="7" ht="15">
      <c r="A7" s="3"/>
    </row>
    <row r="8" spans="2:8" ht="16.5">
      <c r="B8" s="30" t="s">
        <v>20</v>
      </c>
      <c r="C8" s="30"/>
      <c r="D8" s="30"/>
      <c r="F8" s="30" t="s">
        <v>21</v>
      </c>
      <c r="G8" s="30"/>
      <c r="H8" s="30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81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102</v>
      </c>
      <c r="C11" s="6"/>
      <c r="D11" s="5" t="s">
        <v>81</v>
      </c>
      <c r="E11" s="5"/>
      <c r="F11" s="6" t="s">
        <v>102</v>
      </c>
      <c r="G11" s="6"/>
      <c r="H11" s="5" t="s">
        <v>51</v>
      </c>
    </row>
    <row r="12" spans="2:8" ht="15">
      <c r="B12" s="6"/>
      <c r="C12" s="6"/>
      <c r="D12" s="6" t="s">
        <v>103</v>
      </c>
      <c r="E12" s="6"/>
      <c r="F12" s="5"/>
      <c r="G12" s="5"/>
      <c r="H12" s="6" t="s">
        <v>103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13703</v>
      </c>
      <c r="D15" s="8">
        <v>13716</v>
      </c>
      <c r="F15" s="4">
        <v>44190</v>
      </c>
      <c r="H15" s="4">
        <v>44308</v>
      </c>
    </row>
    <row r="16" ht="11.25" customHeight="1"/>
    <row r="17" spans="1:8" ht="15">
      <c r="A17" t="s">
        <v>3</v>
      </c>
      <c r="B17" s="4">
        <f>-11153-1715</f>
        <v>-12868</v>
      </c>
      <c r="D17" s="4">
        <v>-11561</v>
      </c>
      <c r="F17" s="4">
        <f>-36086-5023</f>
        <v>-41109</v>
      </c>
      <c r="H17" s="4">
        <v>-37239</v>
      </c>
    </row>
    <row r="18" ht="11.25" customHeight="1"/>
    <row r="19" spans="1:8" ht="15">
      <c r="A19" t="s">
        <v>4</v>
      </c>
      <c r="B19" s="10">
        <v>142</v>
      </c>
      <c r="D19" s="9">
        <v>105</v>
      </c>
      <c r="F19" s="10">
        <v>187</v>
      </c>
      <c r="H19" s="10">
        <v>162</v>
      </c>
    </row>
    <row r="20" ht="11.25" customHeight="1"/>
    <row r="21" spans="1:8" ht="15">
      <c r="A21" t="s">
        <v>5</v>
      </c>
      <c r="B21" s="4">
        <f>B15+B17+B19</f>
        <v>977</v>
      </c>
      <c r="D21" s="4">
        <f>D15+D17+D19</f>
        <v>2260</v>
      </c>
      <c r="F21" s="4">
        <f>F15+F17+F19</f>
        <v>3268</v>
      </c>
      <c r="H21" s="4">
        <f>H15+H17+H19</f>
        <v>7231</v>
      </c>
    </row>
    <row r="22" ht="11.25" customHeight="1"/>
    <row r="23" spans="1:8" ht="15">
      <c r="A23" t="s">
        <v>6</v>
      </c>
      <c r="B23" s="4">
        <v>-184</v>
      </c>
      <c r="D23" s="8">
        <v>-221</v>
      </c>
      <c r="F23" s="4">
        <v>-588</v>
      </c>
      <c r="H23" s="4">
        <v>-599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spans="2:6" ht="11.25" customHeight="1">
      <c r="B26" s="21"/>
      <c r="F26" s="21"/>
    </row>
    <row r="27" spans="1:8" ht="15">
      <c r="A27" t="s">
        <v>8</v>
      </c>
      <c r="B27" s="4">
        <f>B21+B23</f>
        <v>793</v>
      </c>
      <c r="D27" s="4">
        <f>D21+D23</f>
        <v>2039</v>
      </c>
      <c r="F27" s="4">
        <f>F21+F23</f>
        <v>2680</v>
      </c>
      <c r="H27" s="4">
        <f>H21+H23</f>
        <v>6632</v>
      </c>
    </row>
    <row r="28" ht="11.25" customHeight="1"/>
    <row r="29" spans="1:8" ht="15">
      <c r="A29" t="s">
        <v>9</v>
      </c>
      <c r="B29" s="10">
        <v>-155</v>
      </c>
      <c r="C29" s="12"/>
      <c r="D29" s="9">
        <v>-310</v>
      </c>
      <c r="F29" s="10">
        <v>-685</v>
      </c>
      <c r="G29" s="12"/>
      <c r="H29" s="10">
        <v>-1424</v>
      </c>
    </row>
    <row r="30" ht="11.25" customHeight="1"/>
    <row r="31" spans="1:8" ht="15">
      <c r="A31" t="s">
        <v>10</v>
      </c>
      <c r="B31" s="4">
        <f>B27+B29</f>
        <v>638</v>
      </c>
      <c r="D31" s="4">
        <f>D27+D29</f>
        <v>1729</v>
      </c>
      <c r="F31" s="4">
        <f>F27+F29</f>
        <v>1995</v>
      </c>
      <c r="H31" s="4">
        <f>H27+H29</f>
        <v>5208</v>
      </c>
    </row>
    <row r="32" ht="11.25" customHeight="1"/>
    <row r="33" spans="1:8" ht="15">
      <c r="A33" t="s">
        <v>11</v>
      </c>
      <c r="B33" s="9" t="s">
        <v>19</v>
      </c>
      <c r="C33" s="11"/>
      <c r="D33" s="9" t="s">
        <v>19</v>
      </c>
      <c r="F33" s="9" t="s">
        <v>19</v>
      </c>
      <c r="H33" s="9" t="s">
        <v>19</v>
      </c>
    </row>
    <row r="34" ht="11.25" customHeight="1"/>
    <row r="35" spans="1:8" ht="15.75" thickBot="1">
      <c r="A35" t="s">
        <v>12</v>
      </c>
      <c r="B35" s="26">
        <f>B31</f>
        <v>638</v>
      </c>
      <c r="D35" s="26">
        <f>D31</f>
        <v>1729</v>
      </c>
      <c r="F35" s="26">
        <f>F31</f>
        <v>1995</v>
      </c>
      <c r="H35" s="26">
        <f>H31</f>
        <v>5208</v>
      </c>
    </row>
    <row r="36" ht="15.75" thickTop="1"/>
    <row r="38" spans="1:8" ht="15">
      <c r="A38" t="s">
        <v>90</v>
      </c>
      <c r="B38" s="25">
        <f>B35*100000/196800000</f>
        <v>0.3241869918699187</v>
      </c>
      <c r="D38" s="25">
        <f>D35*100000/196800000</f>
        <v>0.8785569105691057</v>
      </c>
      <c r="F38" s="25">
        <f>F35*100000/196800000</f>
        <v>1.013719512195122</v>
      </c>
      <c r="H38" s="25">
        <f>H35*100000/196800000</f>
        <v>2.6463414634146343</v>
      </c>
    </row>
    <row r="39" spans="1:8" ht="15">
      <c r="A39" t="s">
        <v>13</v>
      </c>
      <c r="B39" s="24" t="s">
        <v>85</v>
      </c>
      <c r="C39" s="8"/>
      <c r="D39" s="24" t="s">
        <v>85</v>
      </c>
      <c r="F39" s="24" t="s">
        <v>85</v>
      </c>
      <c r="H39" s="24" t="s">
        <v>85</v>
      </c>
    </row>
    <row r="46" ht="15">
      <c r="A46" t="s">
        <v>91</v>
      </c>
    </row>
    <row r="47" ht="15">
      <c r="A47" t="s">
        <v>97</v>
      </c>
    </row>
  </sheetData>
  <mergeCells count="2">
    <mergeCell ref="B8:D8"/>
    <mergeCell ref="F8:H8"/>
  </mergeCells>
  <printOptions/>
  <pageMargins left="1.25" right="0.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6">
      <selection activeCell="A48" sqref="A48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101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78</v>
      </c>
      <c r="B6" s="3"/>
    </row>
    <row r="7" ht="15">
      <c r="E7" s="5"/>
    </row>
    <row r="8" spans="3:5" ht="15">
      <c r="C8" s="5" t="s">
        <v>39</v>
      </c>
      <c r="E8" s="5" t="s">
        <v>41</v>
      </c>
    </row>
    <row r="9" spans="3:5" ht="15">
      <c r="C9" s="5" t="s">
        <v>40</v>
      </c>
      <c r="E9" s="5" t="s">
        <v>42</v>
      </c>
    </row>
    <row r="10" spans="3:5" ht="15">
      <c r="C10" s="6" t="s">
        <v>102</v>
      </c>
      <c r="E10" s="6" t="s">
        <v>98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22</v>
      </c>
      <c r="C13" s="4">
        <v>37959</v>
      </c>
      <c r="E13" s="4">
        <v>39831</v>
      </c>
    </row>
    <row r="14" ht="10.5" customHeight="1"/>
    <row r="15" spans="1:5" ht="15">
      <c r="A15" t="s">
        <v>23</v>
      </c>
      <c r="C15" s="8" t="s">
        <v>19</v>
      </c>
      <c r="E15" s="8" t="s">
        <v>19</v>
      </c>
    </row>
    <row r="16" ht="10.5" customHeight="1"/>
    <row r="17" spans="1:5" ht="15">
      <c r="A17" t="s">
        <v>24</v>
      </c>
      <c r="C17" s="8" t="s">
        <v>19</v>
      </c>
      <c r="E17" s="8" t="s">
        <v>19</v>
      </c>
    </row>
    <row r="18" ht="10.5" customHeight="1"/>
    <row r="19" spans="1:5" ht="15">
      <c r="A19" t="s">
        <v>25</v>
      </c>
      <c r="C19" s="4">
        <v>17</v>
      </c>
      <c r="E19" s="4">
        <v>17</v>
      </c>
    </row>
    <row r="20" ht="10.5" customHeight="1"/>
    <row r="21" ht="15">
      <c r="A21" t="s">
        <v>26</v>
      </c>
    </row>
    <row r="22" spans="2:6" ht="15">
      <c r="B22" t="s">
        <v>27</v>
      </c>
      <c r="C22" s="4">
        <v>31820</v>
      </c>
      <c r="E22" s="4">
        <v>29362</v>
      </c>
      <c r="F22" s="28"/>
    </row>
    <row r="23" spans="2:5" ht="15">
      <c r="B23" t="s">
        <v>43</v>
      </c>
      <c r="C23" s="4">
        <f>21120+80</f>
        <v>21200</v>
      </c>
      <c r="E23" s="4">
        <v>21182</v>
      </c>
    </row>
    <row r="24" spans="2:5" ht="15">
      <c r="B24" t="s">
        <v>95</v>
      </c>
      <c r="C24" s="10">
        <v>2496</v>
      </c>
      <c r="D24" s="12"/>
      <c r="E24" s="4">
        <v>3369</v>
      </c>
    </row>
    <row r="25" spans="3:5" ht="15">
      <c r="C25" s="14">
        <f>SUM(C22:C24)</f>
        <v>55516</v>
      </c>
      <c r="D25" s="12"/>
      <c r="E25" s="14">
        <f>SUM(E22:E24)</f>
        <v>53913</v>
      </c>
    </row>
    <row r="26" ht="15">
      <c r="A26" t="s">
        <v>28</v>
      </c>
    </row>
    <row r="27" spans="2:5" ht="15">
      <c r="B27" t="s">
        <v>44</v>
      </c>
      <c r="C27" s="4">
        <v>2929</v>
      </c>
      <c r="E27" s="4">
        <v>3493</v>
      </c>
    </row>
    <row r="28" spans="2:5" ht="15">
      <c r="B28" t="s">
        <v>29</v>
      </c>
      <c r="C28" s="4">
        <v>13117</v>
      </c>
      <c r="E28" s="4">
        <v>13846</v>
      </c>
    </row>
    <row r="29" spans="2:5" ht="15">
      <c r="B29" t="s">
        <v>30</v>
      </c>
      <c r="C29" s="15">
        <v>0</v>
      </c>
      <c r="D29" s="12"/>
      <c r="E29" s="4">
        <v>14</v>
      </c>
    </row>
    <row r="30" spans="3:5" ht="15">
      <c r="C30" s="14">
        <f>SUM(C27:C29)</f>
        <v>16046</v>
      </c>
      <c r="D30" s="12"/>
      <c r="E30" s="14">
        <f>SUM(E27:E29)</f>
        <v>17353</v>
      </c>
    </row>
    <row r="31" spans="3:4" ht="10.5" customHeight="1">
      <c r="C31" s="12"/>
      <c r="D31" s="12"/>
    </row>
    <row r="32" spans="1:5" ht="15">
      <c r="A32" t="s">
        <v>31</v>
      </c>
      <c r="C32" s="12">
        <f>C25-C30</f>
        <v>39470</v>
      </c>
      <c r="D32" s="12"/>
      <c r="E32" s="12">
        <f>E25-E30</f>
        <v>36560</v>
      </c>
    </row>
    <row r="33" spans="3:5" ht="15.75" thickBot="1">
      <c r="C33" s="16">
        <f>SUM(C13:C19)+C32</f>
        <v>77446</v>
      </c>
      <c r="D33" s="12"/>
      <c r="E33" s="16">
        <f>SUM(E13:E19)+E32</f>
        <v>76408</v>
      </c>
    </row>
    <row r="34" spans="3:4" ht="15.75" thickTop="1">
      <c r="C34" s="12"/>
      <c r="D34" s="12"/>
    </row>
    <row r="36" spans="1:5" ht="15">
      <c r="A36" t="s">
        <v>32</v>
      </c>
      <c r="C36" s="4">
        <v>49200</v>
      </c>
      <c r="E36" s="4">
        <v>49200</v>
      </c>
    </row>
    <row r="37" spans="1:5" ht="15">
      <c r="A37" t="s">
        <v>33</v>
      </c>
      <c r="C37" s="10">
        <v>24389</v>
      </c>
      <c r="E37" s="10">
        <v>23103</v>
      </c>
    </row>
    <row r="38" spans="1:5" ht="15">
      <c r="A38" t="s">
        <v>34</v>
      </c>
      <c r="C38" s="4">
        <f>SUM(C36:C37)</f>
        <v>73589</v>
      </c>
      <c r="E38" s="4">
        <f>SUM(E36:E37)</f>
        <v>72303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35</v>
      </c>
    </row>
    <row r="41" spans="2:5" ht="15">
      <c r="B41" t="s">
        <v>36</v>
      </c>
      <c r="C41" s="8">
        <v>116</v>
      </c>
      <c r="E41" s="4">
        <v>157</v>
      </c>
    </row>
    <row r="42" spans="2:5" ht="15">
      <c r="B42" t="s">
        <v>37</v>
      </c>
      <c r="C42" s="8" t="s">
        <v>19</v>
      </c>
      <c r="E42" s="8" t="s">
        <v>19</v>
      </c>
    </row>
    <row r="43" spans="2:5" ht="15">
      <c r="B43" t="s">
        <v>38</v>
      </c>
      <c r="C43" s="4">
        <v>3741</v>
      </c>
      <c r="E43" s="4">
        <v>3948</v>
      </c>
    </row>
    <row r="44" spans="3:5" ht="15.75" thickBot="1">
      <c r="C44" s="16">
        <f>SUM(C38:C43)</f>
        <v>77446</v>
      </c>
      <c r="E44" s="16">
        <f>SUM(E38:E43)</f>
        <v>76408</v>
      </c>
    </row>
    <row r="45" spans="3:5" ht="15.75" thickTop="1">
      <c r="C45" s="12"/>
      <c r="E45" s="12"/>
    </row>
    <row r="46" spans="3:5" ht="15">
      <c r="C46" s="12"/>
      <c r="E46" s="12"/>
    </row>
    <row r="47" spans="1:5" ht="15">
      <c r="A47" t="s">
        <v>108</v>
      </c>
      <c r="C47" s="29">
        <f>C38/196800</f>
        <v>0.37392784552845526</v>
      </c>
      <c r="E47" s="29">
        <f>E38/196800</f>
        <v>0.3673932926829268</v>
      </c>
    </row>
    <row r="49" ht="15">
      <c r="A49" t="s">
        <v>92</v>
      </c>
    </row>
    <row r="50" ht="15">
      <c r="A50" t="s">
        <v>97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8">
      <selection activeCell="B22" sqref="B22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79</v>
      </c>
    </row>
    <row r="7" ht="15">
      <c r="A7" s="3"/>
    </row>
    <row r="8" spans="1:6" ht="15">
      <c r="A8" s="3"/>
      <c r="B8" s="19"/>
      <c r="C8" s="19" t="s">
        <v>53</v>
      </c>
      <c r="E8" s="19"/>
      <c r="F8" s="19"/>
    </row>
    <row r="9" spans="1:6" ht="15">
      <c r="A9" s="3"/>
      <c r="B9" s="19" t="s">
        <v>52</v>
      </c>
      <c r="C9" s="19" t="s">
        <v>54</v>
      </c>
      <c r="D9" s="19" t="s">
        <v>86</v>
      </c>
      <c r="E9" s="19" t="s">
        <v>56</v>
      </c>
      <c r="F9" s="19"/>
    </row>
    <row r="10" spans="1:6" ht="15">
      <c r="A10" s="3"/>
      <c r="B10" s="19" t="s">
        <v>58</v>
      </c>
      <c r="C10" s="19" t="s">
        <v>55</v>
      </c>
      <c r="D10" s="19" t="s">
        <v>89</v>
      </c>
      <c r="E10" s="19" t="s">
        <v>57</v>
      </c>
      <c r="F10" s="19" t="s">
        <v>59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45</v>
      </c>
    </row>
    <row r="13" ht="15">
      <c r="A13" s="17" t="s">
        <v>104</v>
      </c>
    </row>
    <row r="14" ht="10.5" customHeight="1"/>
    <row r="15" ht="15">
      <c r="A15" t="s">
        <v>46</v>
      </c>
    </row>
    <row r="16" spans="1:6" ht="15">
      <c r="A16" t="s">
        <v>47</v>
      </c>
      <c r="B16" s="4">
        <v>49200</v>
      </c>
      <c r="C16" s="8">
        <v>5178</v>
      </c>
      <c r="D16" s="8">
        <v>2983</v>
      </c>
      <c r="E16" s="4">
        <v>14942</v>
      </c>
      <c r="F16" s="4">
        <f>SUM(B16:E16)</f>
        <v>72303</v>
      </c>
    </row>
    <row r="17" ht="10.5" customHeight="1"/>
    <row r="18" ht="15">
      <c r="A18" t="s">
        <v>48</v>
      </c>
    </row>
    <row r="19" spans="1:6" ht="15">
      <c r="A19" t="s">
        <v>49</v>
      </c>
      <c r="B19" s="8" t="s">
        <v>19</v>
      </c>
      <c r="C19" s="8" t="s">
        <v>19</v>
      </c>
      <c r="D19" s="8" t="s">
        <v>19</v>
      </c>
      <c r="E19" s="4">
        <v>1286</v>
      </c>
      <c r="F19" s="4">
        <f>SUM(B19:E19)</f>
        <v>1286</v>
      </c>
    </row>
    <row r="20" ht="10.5" customHeight="1"/>
    <row r="21" ht="15">
      <c r="A21" t="s">
        <v>50</v>
      </c>
    </row>
    <row r="22" spans="1:6" ht="15.75" thickBot="1">
      <c r="A22" t="s">
        <v>51</v>
      </c>
      <c r="B22" s="16">
        <f>SUM(B16:B19)</f>
        <v>49200</v>
      </c>
      <c r="C22" s="16">
        <f>SUM(C16:C19)</f>
        <v>5178</v>
      </c>
      <c r="D22" s="16">
        <f>SUM(D16:D19)</f>
        <v>2983</v>
      </c>
      <c r="E22" s="16">
        <f>SUM(E16:E19)</f>
        <v>16228</v>
      </c>
      <c r="F22" s="16">
        <f>SUM(B22:E22)</f>
        <v>73589</v>
      </c>
    </row>
    <row r="23" ht="15.75" thickTop="1"/>
    <row r="25" ht="15">
      <c r="A25" s="2" t="s">
        <v>45</v>
      </c>
    </row>
    <row r="26" ht="15">
      <c r="A26" s="17" t="s">
        <v>105</v>
      </c>
    </row>
    <row r="27" ht="10.5" customHeight="1"/>
    <row r="28" ht="15">
      <c r="A28" t="s">
        <v>46</v>
      </c>
    </row>
    <row r="29" spans="1:6" ht="15">
      <c r="A29" t="s">
        <v>47</v>
      </c>
      <c r="B29" s="8">
        <v>41000</v>
      </c>
      <c r="C29" s="24">
        <f>13379-1</f>
        <v>13378</v>
      </c>
      <c r="D29" s="8">
        <v>2983</v>
      </c>
      <c r="E29" s="8">
        <v>10015</v>
      </c>
      <c r="F29" s="4">
        <f>SUM(B29:E29)</f>
        <v>67376</v>
      </c>
    </row>
    <row r="30" ht="10.5" customHeight="1"/>
    <row r="31" ht="15">
      <c r="A31" t="s">
        <v>48</v>
      </c>
    </row>
    <row r="32" spans="1:6" ht="15">
      <c r="A32" t="s">
        <v>49</v>
      </c>
      <c r="B32" s="8">
        <v>8200</v>
      </c>
      <c r="C32" s="8">
        <v>-8200</v>
      </c>
      <c r="D32" s="8" t="s">
        <v>19</v>
      </c>
      <c r="E32" s="8">
        <v>4027</v>
      </c>
      <c r="F32" s="4">
        <f>SUM(B32:E32)</f>
        <v>4027</v>
      </c>
    </row>
    <row r="33" ht="10.5" customHeight="1"/>
    <row r="34" ht="15">
      <c r="A34" t="s">
        <v>50</v>
      </c>
    </row>
    <row r="35" spans="1:6" ht="15.75" thickBot="1">
      <c r="A35" t="s">
        <v>51</v>
      </c>
      <c r="B35" s="20">
        <f>SUM(B29:B32)</f>
        <v>49200</v>
      </c>
      <c r="C35" s="20">
        <f>SUM(C29:C32)</f>
        <v>5178</v>
      </c>
      <c r="D35" s="20">
        <f>SUM(D29:D32)</f>
        <v>2983</v>
      </c>
      <c r="E35" s="20">
        <f>SUM(E29:E32)</f>
        <v>14042</v>
      </c>
      <c r="F35" s="16">
        <f>SUM(B35:E35)</f>
        <v>71403</v>
      </c>
    </row>
    <row r="36" ht="10.5" customHeight="1" thickTop="1"/>
    <row r="42" ht="15">
      <c r="A42" t="s">
        <v>87</v>
      </c>
    </row>
    <row r="43" ht="15">
      <c r="A43" t="s">
        <v>99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53" sqref="A53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3:5" ht="15">
      <c r="C8" s="19" t="s">
        <v>82</v>
      </c>
      <c r="D8" s="18"/>
      <c r="E8" s="19" t="s">
        <v>82</v>
      </c>
    </row>
    <row r="9" spans="3:5" ht="15">
      <c r="C9" s="19" t="s">
        <v>81</v>
      </c>
      <c r="D9" s="18"/>
      <c r="E9" s="19" t="s">
        <v>81</v>
      </c>
    </row>
    <row r="10" spans="3:5" ht="15">
      <c r="C10" s="27" t="s">
        <v>102</v>
      </c>
      <c r="D10" s="18"/>
      <c r="E10" s="22" t="s">
        <v>103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60</v>
      </c>
      <c r="C13" s="4">
        <v>2680</v>
      </c>
      <c r="E13" s="4">
        <v>6632</v>
      </c>
    </row>
    <row r="14" ht="10.5" customHeight="1">
      <c r="E14" s="4"/>
    </row>
    <row r="15" spans="1:5" ht="15">
      <c r="A15" t="s">
        <v>61</v>
      </c>
      <c r="E15" s="4"/>
    </row>
    <row r="16" spans="1:5" ht="15">
      <c r="A16" t="s">
        <v>62</v>
      </c>
      <c r="C16" s="4">
        <v>3031</v>
      </c>
      <c r="E16" s="4">
        <v>2967</v>
      </c>
    </row>
    <row r="17" spans="1:5" ht="15">
      <c r="A17" t="s">
        <v>75</v>
      </c>
      <c r="C17" s="4">
        <v>448</v>
      </c>
      <c r="E17" s="4">
        <v>419</v>
      </c>
    </row>
    <row r="18" spans="1:5" ht="15">
      <c r="A18" t="s">
        <v>76</v>
      </c>
      <c r="C18" s="21">
        <f>SUM(C13:C17)</f>
        <v>6159</v>
      </c>
      <c r="D18" s="13"/>
      <c r="E18" s="21">
        <f>SUM(E13:E17)</f>
        <v>10018</v>
      </c>
    </row>
    <row r="19" ht="10.5" customHeight="1">
      <c r="E19" s="4"/>
    </row>
    <row r="20" spans="1:5" ht="15">
      <c r="A20" t="s">
        <v>63</v>
      </c>
      <c r="E20" s="4"/>
    </row>
    <row r="21" spans="1:5" ht="15">
      <c r="A21" t="s">
        <v>64</v>
      </c>
      <c r="C21" s="4">
        <v>-2286</v>
      </c>
      <c r="E21" s="4">
        <v>-4163</v>
      </c>
    </row>
    <row r="22" spans="1:5" ht="15">
      <c r="A22" t="s">
        <v>65</v>
      </c>
      <c r="C22" s="10">
        <v>-610</v>
      </c>
      <c r="E22" s="10">
        <v>-1985</v>
      </c>
    </row>
    <row r="23" spans="1:5" ht="15">
      <c r="A23" t="s">
        <v>84</v>
      </c>
      <c r="C23" s="12">
        <f>SUM(C18:C22)</f>
        <v>3263</v>
      </c>
      <c r="E23" s="12">
        <f>SUM(E18:E22)</f>
        <v>3870</v>
      </c>
    </row>
    <row r="24" ht="10.5" customHeight="1">
      <c r="E24" s="4"/>
    </row>
    <row r="25" spans="1:5" ht="15" customHeight="1">
      <c r="A25" t="s">
        <v>83</v>
      </c>
      <c r="C25" s="4">
        <v>-985</v>
      </c>
      <c r="E25" s="4">
        <v>-1276</v>
      </c>
    </row>
    <row r="26" spans="1:5" ht="15" customHeight="1">
      <c r="A26" t="s">
        <v>88</v>
      </c>
      <c r="C26" s="4">
        <v>-471</v>
      </c>
      <c r="E26" s="4">
        <v>-487</v>
      </c>
    </row>
    <row r="27" spans="1:5" ht="15" customHeight="1">
      <c r="A27" t="s">
        <v>66</v>
      </c>
      <c r="C27" s="14">
        <f>SUM(C23:C26)</f>
        <v>1807</v>
      </c>
      <c r="E27" s="14">
        <f>SUM(E23:E26)</f>
        <v>2107</v>
      </c>
    </row>
    <row r="28" ht="10.5" customHeight="1">
      <c r="E28" s="4"/>
    </row>
    <row r="29" spans="1:5" ht="15">
      <c r="A29" t="s">
        <v>67</v>
      </c>
      <c r="E29" s="4"/>
    </row>
    <row r="30" spans="2:5" ht="15">
      <c r="B30" t="s">
        <v>68</v>
      </c>
      <c r="C30" s="8">
        <v>-40</v>
      </c>
      <c r="E30" s="8">
        <v>0</v>
      </c>
    </row>
    <row r="31" spans="2:5" ht="15">
      <c r="B31" t="s">
        <v>69</v>
      </c>
      <c r="C31" s="4">
        <v>-1157</v>
      </c>
      <c r="E31" s="4">
        <v>-3054</v>
      </c>
    </row>
    <row r="32" spans="1:5" ht="15">
      <c r="A32" t="s">
        <v>106</v>
      </c>
      <c r="C32" s="14">
        <f>SUM(C30:C31)</f>
        <v>-1197</v>
      </c>
      <c r="E32" s="14">
        <f>SUM(E30:E31)</f>
        <v>-3054</v>
      </c>
    </row>
    <row r="33" spans="3:5" ht="10.5" customHeight="1">
      <c r="C33" s="12"/>
      <c r="E33" s="12"/>
    </row>
    <row r="34" spans="1:5" ht="15">
      <c r="A34" t="s">
        <v>70</v>
      </c>
      <c r="C34" s="8"/>
      <c r="E34" s="8"/>
    </row>
    <row r="35" spans="2:5" ht="15">
      <c r="B35" t="s">
        <v>71</v>
      </c>
      <c r="C35" s="8">
        <v>-663</v>
      </c>
      <c r="E35" s="8">
        <v>-1139</v>
      </c>
    </row>
    <row r="36" spans="2:5" ht="15">
      <c r="B36" t="s">
        <v>96</v>
      </c>
      <c r="C36" s="4">
        <v>-1660</v>
      </c>
      <c r="E36" s="4">
        <v>-1685</v>
      </c>
    </row>
    <row r="37" spans="2:5" ht="15">
      <c r="B37" t="s">
        <v>72</v>
      </c>
      <c r="C37" s="8">
        <v>0</v>
      </c>
      <c r="E37" s="8">
        <v>0</v>
      </c>
    </row>
    <row r="38" spans="1:5" ht="15">
      <c r="A38" t="s">
        <v>107</v>
      </c>
      <c r="C38" s="14">
        <f>SUM(C35:C37)</f>
        <v>-2323</v>
      </c>
      <c r="E38" s="14">
        <f>SUM(E35:E37)</f>
        <v>-2824</v>
      </c>
    </row>
    <row r="39" ht="10.5" customHeight="1">
      <c r="E39" s="4"/>
    </row>
    <row r="40" spans="1:5" ht="15">
      <c r="A40" t="s">
        <v>73</v>
      </c>
      <c r="C40" s="4">
        <f>C27+C32+C38</f>
        <v>-1713</v>
      </c>
      <c r="E40" s="4">
        <f>E27+E32+E38</f>
        <v>-3771</v>
      </c>
    </row>
    <row r="41" ht="10.5" customHeight="1">
      <c r="E41" s="4"/>
    </row>
    <row r="42" spans="1:5" ht="15">
      <c r="A42" t="s">
        <v>74</v>
      </c>
      <c r="C42" s="4">
        <v>2415</v>
      </c>
      <c r="E42" s="4">
        <v>5990</v>
      </c>
    </row>
    <row r="43" ht="10.5" customHeight="1">
      <c r="E43" s="4"/>
    </row>
    <row r="44" spans="1:5" ht="15.75" thickBot="1">
      <c r="A44" t="s">
        <v>94</v>
      </c>
      <c r="C44" s="16">
        <f>SUM(C40:C42)</f>
        <v>702</v>
      </c>
      <c r="E44" s="16">
        <f>SUM(E40:E42)</f>
        <v>2219</v>
      </c>
    </row>
    <row r="45" spans="3:5" ht="15.75" thickTop="1">
      <c r="C45" s="12"/>
      <c r="E45" s="23"/>
    </row>
    <row r="46" spans="3:5" ht="15">
      <c r="C46" s="12"/>
      <c r="E46" s="23"/>
    </row>
    <row r="47" spans="3:5" ht="15">
      <c r="C47" s="12"/>
      <c r="E47" s="23"/>
    </row>
    <row r="48" ht="15">
      <c r="A48" t="s">
        <v>93</v>
      </c>
    </row>
    <row r="49" ht="15">
      <c r="A49" t="s">
        <v>100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2005-11-26T02:01:42Z</cp:lastPrinted>
  <dcterms:created xsi:type="dcterms:W3CDTF">2002-11-07T05:53:24Z</dcterms:created>
  <dcterms:modified xsi:type="dcterms:W3CDTF">2005-11-28T04:00:30Z</dcterms:modified>
  <cp:category/>
  <cp:version/>
  <cp:contentType/>
  <cp:contentStatus/>
</cp:coreProperties>
</file>